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27795" windowHeight="1242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V9" i="2" l="1"/>
  <c r="S9" i="2"/>
  <c r="P9" i="2"/>
  <c r="M9" i="2"/>
  <c r="J9" i="2"/>
  <c r="G9" i="2"/>
  <c r="D9" i="2"/>
  <c r="W4" i="2"/>
  <c r="V4" i="2"/>
  <c r="S4" i="2"/>
  <c r="P4" i="2"/>
  <c r="M4" i="2"/>
  <c r="J4" i="2"/>
  <c r="G4" i="2"/>
  <c r="D4" i="2"/>
  <c r="W9" i="2" l="1"/>
</calcChain>
</file>

<file path=xl/sharedStrings.xml><?xml version="1.0" encoding="utf-8"?>
<sst xmlns="http://schemas.openxmlformats.org/spreadsheetml/2006/main" count="60" uniqueCount="13">
  <si>
    <t>B</t>
  </si>
  <si>
    <t>G</t>
  </si>
  <si>
    <t>Estimated Age (years)</t>
  </si>
  <si>
    <t>Example</t>
  </si>
  <si>
    <t>cg18384097</t>
  </si>
  <si>
    <t>cg00481951</t>
  </si>
  <si>
    <t>cg19671120</t>
  </si>
  <si>
    <t>cg14361627</t>
  </si>
  <si>
    <t>cg08928145</t>
  </si>
  <si>
    <t>cg12757011</t>
  </si>
  <si>
    <t>cg07547549</t>
  </si>
  <si>
    <t>methyl.</t>
  </si>
  <si>
    <t>Sample ID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</si>
</sst>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5">
    <font>
      <sz val="10"/>
      <color theme="1"/>
      <name val="Arial"/>
      <family val="2"/>
      <charset val="129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006600"/>
      <name val="Arial"/>
      <family val="2"/>
    </font>
    <font>
      <sz val="8"/>
      <name val="Arial"/>
      <family val="2"/>
      <charset val="129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2" borderId="1" xfId="0" applyNumberFormat="1" applyFill="1" applyBorder="1" applyAlignment="1">
      <alignment vertical="center"/>
    </xf>
    <xf numFmtId="165" fontId="0" fillId="5" borderId="1" xfId="0" applyNumberFormat="1" applyFill="1" applyBorder="1" applyAlignment="1">
      <alignment vertical="center"/>
    </xf>
    <xf numFmtId="165" fontId="0" fillId="6" borderId="1" xfId="0" applyNumberFormat="1" applyFill="1" applyBorder="1" applyAlignment="1">
      <alignment vertical="center"/>
    </xf>
    <xf numFmtId="165" fontId="0" fillId="4" borderId="1" xfId="0" applyNumberFormat="1" applyFill="1" applyBorder="1" applyAlignment="1">
      <alignment vertical="center"/>
    </xf>
    <xf numFmtId="165" fontId="0" fillId="7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>
      <alignment vertical="center"/>
    </xf>
    <xf numFmtId="165" fontId="0" fillId="8" borderId="1" xfId="0" applyNumberFormat="1" applyFill="1" applyBorder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FF99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14</xdr:col>
      <xdr:colOff>85725</xdr:colOff>
      <xdr:row>12</xdr:row>
      <xdr:rowOff>66675</xdr:rowOff>
    </xdr:to>
    <xdr:sp macro="" textlink="">
      <xdr:nvSpPr>
        <xdr:cNvPr id="39" name="TextBox 1"/>
        <xdr:cNvSpPr txBox="1">
          <a:spLocks noChangeArrowheads="1"/>
        </xdr:cNvSpPr>
      </xdr:nvSpPr>
      <xdr:spPr bwMode="auto">
        <a:xfrm>
          <a:off x="0" y="2305050"/>
          <a:ext cx="7800975" cy="39052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wrap="square">
          <a:noAutofit/>
        </a:bodyPr>
        <a:lstStyle>
          <a:defPPr>
            <a:defRPr lang="ko-KR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5pPr>
          <a:lvl6pPr marL="22860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6pPr>
          <a:lvl7pPr marL="27432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7pPr>
          <a:lvl8pPr marL="32004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8pPr>
          <a:lvl9pPr marL="36576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9pPr>
        </a:lstStyle>
        <a:p>
          <a:pPr eaLnBrk="1" hangingPunct="1"/>
          <a:r>
            <a:rPr lang="en-US" altLang="ko-KR" sz="1000">
              <a:solidFill>
                <a:srgbClr val="000099"/>
              </a:solidFill>
              <a:latin typeface="Arial" charset="0"/>
              <a:cs typeface="Arial" charset="0"/>
            </a:rPr>
            <a:t>1) Please put the height</a:t>
          </a:r>
          <a:r>
            <a:rPr lang="en-US" altLang="ko-KR" sz="1000" baseline="0">
              <a:solidFill>
                <a:srgbClr val="000099"/>
              </a:solidFill>
              <a:latin typeface="Arial" charset="0"/>
              <a:cs typeface="Arial" charset="0"/>
            </a:rPr>
            <a:t> of a blue peak and a green peak for each marker.</a:t>
          </a:r>
        </a:p>
        <a:p>
          <a:pPr eaLnBrk="1" hangingPunct="1"/>
          <a:r>
            <a:rPr lang="en-US" altLang="ko-KR" sz="1000" baseline="0">
              <a:solidFill>
                <a:srgbClr val="000099"/>
              </a:solidFill>
              <a:latin typeface="Arial" charset="0"/>
              <a:cs typeface="Arial" charset="0"/>
            </a:rPr>
            <a:t>2) You will get the value of methylation and an estimated age.</a:t>
          </a:r>
          <a:endParaRPr lang="en-US" altLang="ko-KR" sz="1000">
            <a:solidFill>
              <a:srgbClr val="000099"/>
            </a:solidFill>
            <a:latin typeface="Arial" charset="0"/>
            <a:cs typeface="Arial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/>
  </sheetViews>
  <sheetFormatPr defaultRowHeight="12.75"/>
  <cols>
    <col min="1" max="1" width="9.140625" style="1"/>
    <col min="2" max="3" width="7.140625" style="1" customWidth="1"/>
    <col min="4" max="4" width="10.5703125" style="1" customWidth="1"/>
    <col min="5" max="6" width="7.140625" style="1" customWidth="1"/>
    <col min="7" max="7" width="10.5703125" style="1" customWidth="1"/>
    <col min="8" max="9" width="7.140625" style="1" customWidth="1"/>
    <col min="10" max="10" width="10.5703125" style="1" customWidth="1"/>
    <col min="11" max="12" width="7.140625" style="1" customWidth="1"/>
    <col min="13" max="13" width="10.5703125" style="1" customWidth="1"/>
    <col min="14" max="15" width="7.140625" style="1" customWidth="1"/>
    <col min="16" max="16" width="10.5703125" style="1" customWidth="1"/>
    <col min="17" max="18" width="7.140625" style="1" customWidth="1"/>
    <col min="19" max="19" width="10.5703125" style="1" customWidth="1"/>
    <col min="20" max="21" width="7.140625" style="1" customWidth="1"/>
    <col min="22" max="22" width="10.5703125" style="1" customWidth="1"/>
    <col min="23" max="23" width="21" style="1" customWidth="1"/>
    <col min="24" max="16384" width="9.140625" style="1"/>
  </cols>
  <sheetData>
    <row r="1" spans="1:23" ht="13.5" thickBot="1"/>
    <row r="2" spans="1:23">
      <c r="A2" s="45" t="s">
        <v>3</v>
      </c>
      <c r="B2" s="26" t="s">
        <v>4</v>
      </c>
      <c r="C2" s="26"/>
      <c r="D2" s="26"/>
      <c r="E2" s="27" t="s">
        <v>5</v>
      </c>
      <c r="F2" s="27"/>
      <c r="G2" s="27"/>
      <c r="H2" s="28" t="s">
        <v>6</v>
      </c>
      <c r="I2" s="28"/>
      <c r="J2" s="28"/>
      <c r="K2" s="29" t="s">
        <v>7</v>
      </c>
      <c r="L2" s="30"/>
      <c r="M2" s="31"/>
      <c r="N2" s="34" t="s">
        <v>8</v>
      </c>
      <c r="O2" s="35"/>
      <c r="P2" s="36"/>
      <c r="Q2" s="37" t="s">
        <v>9</v>
      </c>
      <c r="R2" s="38"/>
      <c r="S2" s="39"/>
      <c r="T2" s="40" t="s">
        <v>10</v>
      </c>
      <c r="U2" s="41"/>
      <c r="V2" s="42"/>
      <c r="W2" s="43" t="s">
        <v>2</v>
      </c>
    </row>
    <row r="3" spans="1:23">
      <c r="A3" s="45"/>
      <c r="B3" s="5" t="s">
        <v>0</v>
      </c>
      <c r="C3" s="6" t="s">
        <v>1</v>
      </c>
      <c r="D3" s="2" t="s">
        <v>11</v>
      </c>
      <c r="E3" s="13" t="s">
        <v>0</v>
      </c>
      <c r="F3" s="14" t="s">
        <v>1</v>
      </c>
      <c r="G3" s="15" t="s">
        <v>11</v>
      </c>
      <c r="H3" s="16" t="s">
        <v>0</v>
      </c>
      <c r="I3" s="17" t="s">
        <v>1</v>
      </c>
      <c r="J3" s="18" t="s">
        <v>11</v>
      </c>
      <c r="K3" s="7" t="s">
        <v>0</v>
      </c>
      <c r="L3" s="8" t="s">
        <v>1</v>
      </c>
      <c r="M3" s="3" t="s">
        <v>11</v>
      </c>
      <c r="N3" s="19" t="s">
        <v>0</v>
      </c>
      <c r="O3" s="20" t="s">
        <v>1</v>
      </c>
      <c r="P3" s="21" t="s">
        <v>11</v>
      </c>
      <c r="Q3" s="9" t="s">
        <v>0</v>
      </c>
      <c r="R3" s="10" t="s">
        <v>1</v>
      </c>
      <c r="S3" s="11" t="s">
        <v>11</v>
      </c>
      <c r="T3" s="22" t="s">
        <v>0</v>
      </c>
      <c r="U3" s="23" t="s">
        <v>1</v>
      </c>
      <c r="V3" s="24" t="s">
        <v>11</v>
      </c>
      <c r="W3" s="44"/>
    </row>
    <row r="4" spans="1:23" ht="13.5" thickBot="1">
      <c r="A4" s="45"/>
      <c r="B4" s="12">
        <v>538</v>
      </c>
      <c r="C4" s="12">
        <v>1931</v>
      </c>
      <c r="D4" s="46">
        <f>IFERROR(B4/(B4+C4),"")</f>
        <v>0.2179019846091535</v>
      </c>
      <c r="E4" s="12">
        <v>263</v>
      </c>
      <c r="F4" s="12">
        <v>1411</v>
      </c>
      <c r="G4" s="47">
        <f>IFERROR(E4/(E4+F4),"")</f>
        <v>0.15710872162485065</v>
      </c>
      <c r="H4" s="12">
        <v>379</v>
      </c>
      <c r="I4" s="12">
        <v>1852</v>
      </c>
      <c r="J4" s="48">
        <f>IFERROR(H4/(H4+I4),"")</f>
        <v>0.16987897803675481</v>
      </c>
      <c r="K4" s="12">
        <v>429</v>
      </c>
      <c r="L4" s="12">
        <v>3995</v>
      </c>
      <c r="M4" s="49">
        <f>IFERROR(K4/(K4+L4),"")</f>
        <v>9.6971066907775766E-2</v>
      </c>
      <c r="N4" s="12">
        <v>1089</v>
      </c>
      <c r="O4" s="12">
        <v>521</v>
      </c>
      <c r="P4" s="50">
        <f>IFERROR(N4/(N4+O4),"")</f>
        <v>0.67639751552795035</v>
      </c>
      <c r="Q4" s="12">
        <v>561</v>
      </c>
      <c r="R4" s="12">
        <v>2120</v>
      </c>
      <c r="S4" s="51">
        <f>IFERROR(Q4/(Q4+R4),"")</f>
        <v>0.20925027974636329</v>
      </c>
      <c r="T4" s="12">
        <v>268</v>
      </c>
      <c r="U4" s="12">
        <v>875</v>
      </c>
      <c r="V4" s="52">
        <f>IFERROR(T4/(T4+U4),"")</f>
        <v>0.23447069116360456</v>
      </c>
      <c r="W4" s="4">
        <f>IFERROR(-27.511+(-29.088)*D4+9.285*G4+46.992*J4+86.268*M4+32.211*P4+58.699*S4+56.384*V4,"")</f>
        <v>31.24849248195013</v>
      </c>
    </row>
    <row r="6" spans="1:23" ht="13.5" thickBot="1"/>
    <row r="7" spans="1:23">
      <c r="A7" s="32" t="s">
        <v>12</v>
      </c>
      <c r="B7" s="26" t="s">
        <v>4</v>
      </c>
      <c r="C7" s="26"/>
      <c r="D7" s="26"/>
      <c r="E7" s="27" t="s">
        <v>5</v>
      </c>
      <c r="F7" s="27"/>
      <c r="G7" s="27"/>
      <c r="H7" s="28" t="s">
        <v>6</v>
      </c>
      <c r="I7" s="28"/>
      <c r="J7" s="28"/>
      <c r="K7" s="29" t="s">
        <v>7</v>
      </c>
      <c r="L7" s="30"/>
      <c r="M7" s="31"/>
      <c r="N7" s="34" t="s">
        <v>8</v>
      </c>
      <c r="O7" s="35"/>
      <c r="P7" s="36"/>
      <c r="Q7" s="37" t="s">
        <v>9</v>
      </c>
      <c r="R7" s="38"/>
      <c r="S7" s="39"/>
      <c r="T7" s="40" t="s">
        <v>10</v>
      </c>
      <c r="U7" s="41"/>
      <c r="V7" s="42"/>
      <c r="W7" s="43" t="s">
        <v>2</v>
      </c>
    </row>
    <row r="8" spans="1:23">
      <c r="A8" s="33"/>
      <c r="B8" s="5" t="s">
        <v>0</v>
      </c>
      <c r="C8" s="6" t="s">
        <v>1</v>
      </c>
      <c r="D8" s="2" t="s">
        <v>11</v>
      </c>
      <c r="E8" s="13" t="s">
        <v>0</v>
      </c>
      <c r="F8" s="14" t="s">
        <v>1</v>
      </c>
      <c r="G8" s="15" t="s">
        <v>11</v>
      </c>
      <c r="H8" s="16" t="s">
        <v>0</v>
      </c>
      <c r="I8" s="17" t="s">
        <v>1</v>
      </c>
      <c r="J8" s="18" t="s">
        <v>11</v>
      </c>
      <c r="K8" s="7" t="s">
        <v>0</v>
      </c>
      <c r="L8" s="8" t="s">
        <v>1</v>
      </c>
      <c r="M8" s="3" t="s">
        <v>11</v>
      </c>
      <c r="N8" s="19" t="s">
        <v>0</v>
      </c>
      <c r="O8" s="20" t="s">
        <v>1</v>
      </c>
      <c r="P8" s="21" t="s">
        <v>11</v>
      </c>
      <c r="Q8" s="9" t="s">
        <v>0</v>
      </c>
      <c r="R8" s="10" t="s">
        <v>1</v>
      </c>
      <c r="S8" s="11" t="s">
        <v>11</v>
      </c>
      <c r="T8" s="22" t="s">
        <v>0</v>
      </c>
      <c r="U8" s="23" t="s">
        <v>1</v>
      </c>
      <c r="V8" s="24" t="s">
        <v>11</v>
      </c>
      <c r="W8" s="44"/>
    </row>
    <row r="9" spans="1:23" ht="13.5" thickBot="1">
      <c r="A9" s="25"/>
      <c r="B9" s="12"/>
      <c r="C9" s="12"/>
      <c r="D9" s="46" t="str">
        <f>IFERROR(B9/(B9+C9),"")</f>
        <v/>
      </c>
      <c r="E9" s="12"/>
      <c r="F9" s="12"/>
      <c r="G9" s="47" t="str">
        <f>IFERROR(E9/(E9+F9),"")</f>
        <v/>
      </c>
      <c r="H9" s="12"/>
      <c r="I9" s="12"/>
      <c r="J9" s="48" t="str">
        <f>IFERROR(H9/(H9+I9),"")</f>
        <v/>
      </c>
      <c r="K9" s="12"/>
      <c r="L9" s="12"/>
      <c r="M9" s="49" t="str">
        <f>IFERROR(K9/(K9+L9),"")</f>
        <v/>
      </c>
      <c r="N9" s="12"/>
      <c r="O9" s="12"/>
      <c r="P9" s="50" t="str">
        <f>IFERROR(N9/(N9+O9),"")</f>
        <v/>
      </c>
      <c r="Q9" s="12"/>
      <c r="R9" s="12"/>
      <c r="S9" s="51" t="str">
        <f>IFERROR(Q9/(Q9+R9),"")</f>
        <v/>
      </c>
      <c r="T9" s="12"/>
      <c r="U9" s="12"/>
      <c r="V9" s="52" t="str">
        <f>IFERROR(T9/(T9+U9),"")</f>
        <v/>
      </c>
      <c r="W9" s="4" t="str">
        <f>IFERROR(-27.511+(-29.088)*D9+9.285*G9+46.992*J9+86.268*M9+32.211*P9+58.699*S9+56.384*V9,"")</f>
        <v/>
      </c>
    </row>
  </sheetData>
  <mergeCells count="18">
    <mergeCell ref="A2:A4"/>
    <mergeCell ref="B2:D2"/>
    <mergeCell ref="E2:G2"/>
    <mergeCell ref="H2:J2"/>
    <mergeCell ref="W2:W3"/>
    <mergeCell ref="N7:P7"/>
    <mergeCell ref="Q7:S7"/>
    <mergeCell ref="T7:V7"/>
    <mergeCell ref="W7:W8"/>
    <mergeCell ref="K2:M2"/>
    <mergeCell ref="N2:P2"/>
    <mergeCell ref="Q2:S2"/>
    <mergeCell ref="T2:V2"/>
    <mergeCell ref="B7:D7"/>
    <mergeCell ref="E7:G7"/>
    <mergeCell ref="H7:J7"/>
    <mergeCell ref="K7:M7"/>
    <mergeCell ref="A7:A8"/>
  </mergeCells>
  <phoneticPr fontId="4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홍새롬(법의학과)</dc:creator>
  <cp:lastModifiedBy>홍새롬(법의학과)</cp:lastModifiedBy>
  <dcterms:created xsi:type="dcterms:W3CDTF">2017-08-15T23:52:23Z</dcterms:created>
  <dcterms:modified xsi:type="dcterms:W3CDTF">2017-08-16T02:32:30Z</dcterms:modified>
</cp:coreProperties>
</file>